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350" windowHeight="11330"/>
  </bookViews>
  <sheets>
    <sheet name="25户组包债权" sheetId="3" r:id="rId1"/>
  </sheets>
  <definedNames>
    <definedName name="_xlnm._FilterDatabase" localSheetId="0" hidden="1">'25户组包债权'!$A$2:$H$28</definedName>
  </definedNames>
  <calcPr calcId="144525"/>
</workbook>
</file>

<file path=xl/sharedStrings.xml><?xml version="1.0" encoding="utf-8"?>
<sst xmlns="http://schemas.openxmlformats.org/spreadsheetml/2006/main" count="72" uniqueCount="69">
  <si>
    <t>中信金融资产湖南分公司资产清单</t>
  </si>
  <si>
    <t>序号</t>
  </si>
  <si>
    <t>债务人</t>
  </si>
  <si>
    <t>本金(元)</t>
  </si>
  <si>
    <t>截止2025年4月11日利息(元)</t>
  </si>
  <si>
    <t>其他（逾期重组宽限补偿金及违约金）</t>
  </si>
  <si>
    <t>债权合计（元）</t>
  </si>
  <si>
    <t>保证人</t>
  </si>
  <si>
    <t>抵质押物</t>
  </si>
  <si>
    <t>株洲市同乐湖房地产开发有限责任公司</t>
  </si>
  <si>
    <t>汤友谊、刘建蓉</t>
  </si>
  <si>
    <t>债务人名下“同乐湖一期”项目在建工程，住宅49708.64平方米，商业462.42平方米，别墅25654.21平方米，合计5825.27平方米。</t>
  </si>
  <si>
    <t>攸县东兴房地产开发有限责任公司</t>
  </si>
  <si>
    <t>肖斐然、刘亿敏</t>
  </si>
  <si>
    <t>债务人名下“东华商业广场”项目的在建工程，住宅2722.22平方米、商业6884.47平方米合计9606.69平方米。</t>
  </si>
  <si>
    <t>衡阳安定房地产开发有限公司</t>
  </si>
  <si>
    <t>廖江定、曹元香、徐干饶、徐月霞、陈万安、李初</t>
  </si>
  <si>
    <t>债务人名下位于衡南县新县城沿江路“天水豪廷”项目一期在建工程，房产建筑面积41500.72平方米。</t>
  </si>
  <si>
    <t>新晃嘉信食品有限公司</t>
  </si>
  <si>
    <t>湖南三农牧业有限公司、魏小勇、袁多英</t>
  </si>
  <si>
    <t>麻阳鸿达实业有限公司名下位于麻阳县高村镇新城路老石桥131号的厂房（面积2071.92㎡）及工业用地（面积11069㎡）；以怀化宏昊房地产集团有限公司名下位于麻阳县高村镇新城路老石桥131号的城镇住宅用地（面积26400㎡）；新晃嘉信食品有限公司名下位于新晃县西南路58号厂房（面积4349㎡）及工业用地（14250.9㎡）；怀化宏昊房地产集团有限公司名下位于怀化市红星路的商住用地（面积5885.59㎡）；魏小勇名下位于怀化市鹤城区沿河路3栋714、614号的住宅（面积共计264.82㎡）。</t>
  </si>
  <si>
    <t>湖南大山木业发展有限公司</t>
  </si>
  <si>
    <t>湖南华之雨发展实业有限公司、湖南湘铸耐磨材料有限公司、黄成、黄容</t>
  </si>
  <si>
    <t>黄成名下，位于宁乡县玉潭镇宁乡大道（玉龙国际花园）5栋的住宅房地产，面积</t>
  </si>
  <si>
    <t>湖南全富新化工发展有限公司</t>
  </si>
  <si>
    <t>湖南华之雨发展实业有限公司、吴湘文、黄文娟、黄成、黄容、黄健长、王翠平、李兰君</t>
  </si>
  <si>
    <t>李兰君名下一辆讴歌牌汽车，型号MDX3664CC。</t>
  </si>
  <si>
    <t>宁远创宏置业发展有限公司</t>
  </si>
  <si>
    <t>胡斌、胡志军、黎俊生、胡蔚萍</t>
  </si>
  <si>
    <t>胡斌名下位于宁远县舜陵镇水市路天马商贸城的商业用房，面积合计8388.94平米。</t>
  </si>
  <si>
    <t>湖南弘盛机械股份有限公司</t>
  </si>
  <si>
    <t>吴剑、陈红玲、袁奇志</t>
  </si>
  <si>
    <t>衡阳市衡东县大埔镇工业园湖南朝阳机械股份有限公司3栋工业房地产，工业用地40678.7㎡，建筑面积分别为1821.66，1773.87，693.8㎡。</t>
  </si>
  <si>
    <t>衡南鑫昊油茶产业发展有限
公司</t>
  </si>
  <si>
    <t>保证人湖南衡南绿贝生物技术开发有限公司、贺向辉、刘梅花、贺亦豪</t>
  </si>
  <si>
    <t>衡阳市石鼓区皇冠家居生活
馆</t>
  </si>
  <si>
    <t>以联保体成员（衡阳市石鼓区邦泰家具城、衡阳市石鼓区皇冠家居生活馆、衡阳市雁峰达达家居前进旗舰店）互为保证担保，以下8位自然人：夏先忠、黄素连、王新喜、刘春花、黄宏伟、文燕、黄春花、罗轶文提供连带责任保证担保。</t>
  </si>
  <si>
    <t>衡阳市雁峰达达家居前进旗
舰店</t>
  </si>
  <si>
    <t>衡阳市石鼓区邦泰家具城</t>
  </si>
  <si>
    <t>衡阳丰用贸易有限责任公司</t>
  </si>
  <si>
    <t>谷红斌</t>
  </si>
  <si>
    <t>衡阳市晶峰金刚石工贸有限
公司</t>
  </si>
  <si>
    <t>保证人为凌均威、范千用、廖永安、衡阳市华湘房地产综合开发有限公司、衡阳市晶科威实业有限公司。</t>
  </si>
  <si>
    <t>来阳市新都康年酒店资产管
理有限公司</t>
  </si>
  <si>
    <t>由新都康年名下位于耒阳市蔡子池街道办事处蔡伦中路299号房产抵押担保，抵押房产证号为：房屋所有权证号为耒房权证00075396、00075397号，国有土地使用权证号为耒国用（2004）字第010078号，该房屋总共20层，抵押物中一层面积为1391.07平方米、二层面积为2970.51平方米，总面积4361.58平方米，办理了抵押登记证号为：耒阳市房他证蔡子池字第00012492号。</t>
  </si>
  <si>
    <t>常宁市湘汇汽车出租有限责
任公司</t>
  </si>
  <si>
    <t>王方平及配偶洪芳、洪辉及配偶陈红兰提供连带责任保证担保。</t>
  </si>
  <si>
    <t>衡阳县现代米业有限责任公
司</t>
  </si>
  <si>
    <t>保证人为李成阳、唐晓菊、李三清、夏芳初。</t>
  </si>
  <si>
    <t>湖南神舟科技股份有限公司</t>
  </si>
  <si>
    <t>保证人为共创实业集团有限公司、衡阳市衡运置业投资有限公司、谢辉、胡咏梅。其中共创实业集团和衡运置业已进入实质合并重整程序。</t>
  </si>
  <si>
    <t>湖南天一金岳矿业有限公司</t>
  </si>
  <si>
    <t>保证人为共创实业集团有限公司、衡阳市衡运置业投资有限公司、湖南共创实业集团衡阳房地产开发有限公司、谢辉、胡咏梅</t>
  </si>
  <si>
    <t>衡阳云帆医疗器械有限责任
公司</t>
  </si>
  <si>
    <t>保证人为胡益玮、李紫萱、欧阳明韬。</t>
  </si>
  <si>
    <t>衡阳县西渡镇佳美钢化玻璃
厂</t>
  </si>
  <si>
    <t>保证人为范振威、贺琼辉。</t>
  </si>
  <si>
    <t>衡阳星善置业有限公司</t>
  </si>
  <si>
    <t>衡阳崇业建设开发集团有限公司、深圳市崇德益投资有限公司、王崇顺、杨美丽、王杨、朱雪妮</t>
  </si>
  <si>
    <t>星善置业以其名下蒸湘区红湘街道解放西路73号美丽广场项目6号楼抵98套总面积14693.76平方米在建工程房产抵押。</t>
  </si>
  <si>
    <t>湖南省泰禹实业有限公司</t>
  </si>
  <si>
    <t>世华汽车、世代汽车及其关联企业长沙大厦投资有限公司（下称：长沙大厦）以及债务人实控人刘晓武、毛爱武夫妇提供连带责任担保。</t>
  </si>
  <si>
    <t>泰禹实业以其名下“泰禹大厦”7-23层商住办公用房共计184套在建工程，面积30415.35平方米在建工程（已达交付使用条件，但未完成整体竣工备案）提供抵押担保。共同债务人湖南中和投资有限公司以其持有的长沙大厦投资有限公司100%股权提供质押担保。</t>
  </si>
  <si>
    <t>长沙大昌置业有限公司；
长沙市市政设施维护有限公司；
临湘市人健文化旅游开发有限公司；
湖南人健混凝土有限公司</t>
  </si>
  <si>
    <t>1、人健集团母公司连带责任担保；2、实控人杨立新夫妇连带责任担保</t>
  </si>
  <si>
    <t>1、大昌公司位于长沙市芙蓉区烈士公园东大门面积为14744.83㎡的土地使用权提供抵押担保，评估价值为：26,076.23万元；
2、人健集团以金星生态90%股权提供质押担保，评估价值：10,727.56万元。
3、人健环保以大昌公司100%股权提供质押担保。</t>
  </si>
  <si>
    <t>长沙市志宏房地产开发有限公司、湖南人健混凝土有限公司、湖南人健环保科技有限公司、长沙市市政设施维护有限公司、长沙顺捷机电有限公司、湖南天福房地产开发有限公司、临湘市人健文化旅游开发有限公司、湘潭金山投资有限公司、湖南人健宏城投资有限公司、湖南鑫达晨创业投资有限公司</t>
  </si>
  <si>
    <t>1、位于长沙市岳麓区佑母塘路与金星大道交汇处万象悦府项目24,262.25平方米商业土地；
2、万象悦府项目约12806.77平方米的公寓大平层现房；
3、万象悦府项目3号栋14444.34平方米的公寓大平层在建工程；
4、凤凰古城内约4.95万平方米的商业土地及4万方在建工程；
5、吉首市乾州办事处金坪村金坪路旁45,339.39平方米住宅土地，湘（2024）吉首市不动产权第0000849号；
6、债务人志宏公司10000万股权质押，名下主要资产为岳麓大道旁土地；</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</si>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</sst>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0"/>
      <name val="宋体"/>
      <charset val="134"/>
    </font>
    <font>
      <sz val="22"/>
      <name val="宋体"/>
      <charset val="134"/>
    </font>
    <font>
      <b/>
      <sz val="22"/>
      <name val="宋体"/>
      <charset val="134"/>
    </font>
    <font>
      <sz val="12"/>
      <name val="宋体"/>
      <charset val="134"/>
    </font>
    <font>
      <sz val="10"/>
      <name val="仿宋_GB2312"/>
      <charset val="134"/>
    </font>
    <font>
      <sz val="10"/>
      <color theme="1"/>
      <name val="仿宋_GB2312"/>
      <charset val="134"/>
    </font>
    <font>
      <sz val="10"/>
      <color rgb="FF000000"/>
      <name val="仿宋_GB2312"/>
      <charset val="204"/>
    </font>
    <font>
      <sz val="10"/>
      <color rgb="FF00000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4" fillId="0" borderId="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alignment vertical="center"/>
    </xf>
    <xf numFmtId="43" fontId="28" fillId="0" borderId="0" applyFont="0" applyBorder="0" applyAlignment="0" applyProtection="0">
      <alignment vertical="center"/>
    </xf>
    <xf numFmtId="0" fontId="28" fillId="0" borderId="0">
      <alignment vertical="center"/>
    </xf>
  </cellStyleXfs>
  <cellXfs count="25">
    <xf numFmtId="0" fontId="0" fillId="0" borderId="0" xfId="0">
      <alignment vertical="center"/>
    </xf>
    <xf numFmtId="0" fontId="1" fillId="0" borderId="0" xfId="52"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1" xfId="52" applyFont="1" applyFill="1" applyBorder="1" applyAlignment="1">
      <alignment horizontal="center" vertical="center" wrapText="1"/>
    </xf>
    <xf numFmtId="176" fontId="4" fillId="0" borderId="1" xfId="52"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1" xfId="47" applyNumberFormat="1" applyFont="1" applyFill="1" applyBorder="1" applyAlignment="1">
      <alignment horizontal="center" vertical="center" wrapText="1"/>
    </xf>
    <xf numFmtId="176" fontId="5" fillId="0" borderId="1" xfId="0"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lignment horizontal="center" vertical="center" wrapText="1"/>
    </xf>
    <xf numFmtId="176" fontId="5" fillId="0" borderId="2" xfId="47" applyNumberFormat="1" applyFont="1" applyFill="1" applyBorder="1" applyAlignment="1">
      <alignment horizontal="center" vertical="center" wrapText="1"/>
    </xf>
    <xf numFmtId="176" fontId="7" fillId="0" borderId="1" xfId="47" applyNumberFormat="1" applyFont="1" applyFill="1" applyBorder="1" applyAlignment="1">
      <alignment horizontal="center" vertical="center" wrapText="1"/>
    </xf>
    <xf numFmtId="176" fontId="8" fillId="0" borderId="1" xfId="47"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43" fontId="5" fillId="0" borderId="1" xfId="51" applyFont="1" applyFill="1" applyBorder="1" applyAlignment="1">
      <alignment horizontal="right" vertical="center" wrapText="1"/>
    </xf>
    <xf numFmtId="0" fontId="5" fillId="0" borderId="1" xfId="50" applyNumberFormat="1" applyFont="1" applyFill="1" applyBorder="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2" xfId="50"/>
    <cellStyle name="千位分隔 2"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33"/>
  <sheetViews>
    <sheetView tabSelected="1" workbookViewId="0">
      <selection activeCell="F28" sqref="F28"/>
    </sheetView>
  </sheetViews>
  <sheetFormatPr defaultColWidth="9" defaultRowHeight="13" outlineLevelCol="7"/>
  <cols>
    <col min="1" max="1" width="4" style="2" customWidth="1"/>
    <col min="2" max="2" width="22.6363636363636" style="3" customWidth="1"/>
    <col min="3" max="3" width="16.0909090909091" style="2" customWidth="1"/>
    <col min="4" max="4" width="15.3636363636364" style="2" customWidth="1"/>
    <col min="5" max="5" width="15.9090909090909" style="2" customWidth="1"/>
    <col min="6" max="6" width="18.6636363636364" style="2" customWidth="1"/>
    <col min="7" max="7" width="26.1090909090909" style="2" customWidth="1"/>
    <col min="8" max="8" width="80.3818181818182" style="4" customWidth="1"/>
    <col min="9" max="16384" width="9" style="2"/>
  </cols>
  <sheetData>
    <row r="1" ht="40.95" customHeight="1" spans="1:8">
      <c r="A1" s="5" t="s">
        <v>0</v>
      </c>
      <c r="B1" s="6"/>
      <c r="C1" s="7"/>
      <c r="D1" s="7"/>
      <c r="E1" s="7"/>
      <c r="F1" s="7"/>
      <c r="G1" s="7"/>
      <c r="H1" s="8"/>
    </row>
    <row r="2" s="1" customFormat="1" ht="33" customHeight="1" spans="1:8">
      <c r="A2" s="9" t="s">
        <v>1</v>
      </c>
      <c r="B2" s="9" t="s">
        <v>2</v>
      </c>
      <c r="C2" s="10" t="s">
        <v>3</v>
      </c>
      <c r="D2" s="10" t="s">
        <v>4</v>
      </c>
      <c r="E2" s="10" t="s">
        <v>5</v>
      </c>
      <c r="F2" s="10" t="s">
        <v>6</v>
      </c>
      <c r="G2" s="10" t="s">
        <v>7</v>
      </c>
      <c r="H2" s="9" t="s">
        <v>8</v>
      </c>
    </row>
    <row r="3" ht="42" customHeight="1" spans="1:8">
      <c r="A3" s="11">
        <v>1</v>
      </c>
      <c r="B3" s="12" t="s">
        <v>9</v>
      </c>
      <c r="C3" s="13">
        <v>87617398.49</v>
      </c>
      <c r="D3" s="13">
        <v>17099044.7726756</v>
      </c>
      <c r="E3" s="13"/>
      <c r="F3" s="14">
        <f t="shared" ref="F3:F9" si="0">D3+C3</f>
        <v>104716443.262676</v>
      </c>
      <c r="G3" s="14" t="s">
        <v>10</v>
      </c>
      <c r="H3" s="11" t="s">
        <v>11</v>
      </c>
    </row>
    <row r="4" ht="44" customHeight="1" spans="1:8">
      <c r="A4" s="11">
        <v>2</v>
      </c>
      <c r="B4" s="15" t="s">
        <v>12</v>
      </c>
      <c r="C4" s="15">
        <v>54848916.6</v>
      </c>
      <c r="D4" s="13">
        <v>68074539.2945452</v>
      </c>
      <c r="E4" s="13"/>
      <c r="F4" s="14">
        <f t="shared" si="0"/>
        <v>122923455.894545</v>
      </c>
      <c r="G4" s="14" t="s">
        <v>13</v>
      </c>
      <c r="H4" s="11" t="s">
        <v>14</v>
      </c>
    </row>
    <row r="5" ht="33" customHeight="1" spans="1:8">
      <c r="A5" s="11">
        <v>3</v>
      </c>
      <c r="B5" s="15" t="s">
        <v>15</v>
      </c>
      <c r="C5" s="15">
        <v>48950405.7036917</v>
      </c>
      <c r="D5" s="13">
        <v>36906960.1427684</v>
      </c>
      <c r="E5" s="13"/>
      <c r="F5" s="14">
        <f t="shared" si="0"/>
        <v>85857365.8464601</v>
      </c>
      <c r="G5" s="14" t="s">
        <v>16</v>
      </c>
      <c r="H5" s="11" t="s">
        <v>17</v>
      </c>
    </row>
    <row r="6" ht="78" spans="1:8">
      <c r="A6" s="11">
        <v>4</v>
      </c>
      <c r="B6" s="15" t="s">
        <v>18</v>
      </c>
      <c r="C6" s="15">
        <v>30000000</v>
      </c>
      <c r="D6" s="13">
        <v>14854438.31</v>
      </c>
      <c r="E6" s="13"/>
      <c r="F6" s="14">
        <f t="shared" si="0"/>
        <v>44854438.31</v>
      </c>
      <c r="G6" s="14" t="s">
        <v>19</v>
      </c>
      <c r="H6" s="11" t="s">
        <v>20</v>
      </c>
    </row>
    <row r="7" ht="39" spans="1:8">
      <c r="A7" s="11">
        <v>5</v>
      </c>
      <c r="B7" s="15" t="s">
        <v>21</v>
      </c>
      <c r="C7" s="16">
        <v>4130000</v>
      </c>
      <c r="D7" s="13">
        <v>1788589.92422222</v>
      </c>
      <c r="E7" s="13"/>
      <c r="F7" s="14">
        <f t="shared" si="0"/>
        <v>5918589.92422222</v>
      </c>
      <c r="G7" s="14" t="s">
        <v>22</v>
      </c>
      <c r="H7" s="11" t="s">
        <v>23</v>
      </c>
    </row>
    <row r="8" ht="39" spans="1:8">
      <c r="A8" s="11">
        <v>6</v>
      </c>
      <c r="B8" s="15" t="s">
        <v>24</v>
      </c>
      <c r="C8" s="17">
        <v>3678059.87</v>
      </c>
      <c r="D8" s="13">
        <v>1931263.14</v>
      </c>
      <c r="E8" s="13"/>
      <c r="F8" s="14">
        <f t="shared" si="0"/>
        <v>5609323.01</v>
      </c>
      <c r="G8" s="14" t="s">
        <v>25</v>
      </c>
      <c r="H8" s="11" t="s">
        <v>26</v>
      </c>
    </row>
    <row r="9" ht="33" customHeight="1" spans="1:8">
      <c r="A9" s="11">
        <v>7</v>
      </c>
      <c r="B9" s="18" t="s">
        <v>27</v>
      </c>
      <c r="C9" s="17">
        <v>15157893.84</v>
      </c>
      <c r="D9" s="13">
        <v>7997164.07286115</v>
      </c>
      <c r="E9" s="13"/>
      <c r="F9" s="14">
        <f t="shared" si="0"/>
        <v>23155057.9128611</v>
      </c>
      <c r="G9" s="14" t="s">
        <v>28</v>
      </c>
      <c r="H9" s="11" t="s">
        <v>29</v>
      </c>
    </row>
    <row r="10" ht="33" customHeight="1" spans="1:8">
      <c r="A10" s="11">
        <v>8</v>
      </c>
      <c r="B10" s="15" t="s">
        <v>30</v>
      </c>
      <c r="C10" s="15">
        <v>13929626.64</v>
      </c>
      <c r="D10" s="15">
        <v>6587410.52</v>
      </c>
      <c r="E10" s="15"/>
      <c r="F10" s="15">
        <f t="shared" ref="F10:F25" si="1">D10+C10</f>
        <v>20517037.16</v>
      </c>
      <c r="G10" s="15" t="s">
        <v>31</v>
      </c>
      <c r="H10" s="15" t="s">
        <v>32</v>
      </c>
    </row>
    <row r="11" ht="33" customHeight="1" spans="1:8">
      <c r="A11" s="11">
        <v>9</v>
      </c>
      <c r="B11" s="15" t="s">
        <v>33</v>
      </c>
      <c r="C11" s="15">
        <v>1281192</v>
      </c>
      <c r="D11" s="15">
        <v>409330.73</v>
      </c>
      <c r="E11" s="15"/>
      <c r="F11" s="15">
        <f t="shared" si="1"/>
        <v>1690522.73</v>
      </c>
      <c r="G11" s="15" t="s">
        <v>34</v>
      </c>
      <c r="H11" s="15"/>
    </row>
    <row r="12" ht="33" customHeight="1" spans="1:8">
      <c r="A12" s="11">
        <v>10</v>
      </c>
      <c r="B12" s="15" t="s">
        <v>35</v>
      </c>
      <c r="C12" s="15">
        <v>281702.25</v>
      </c>
      <c r="D12" s="15">
        <v>436488.26</v>
      </c>
      <c r="E12" s="15"/>
      <c r="F12" s="15">
        <f t="shared" si="1"/>
        <v>718190.51</v>
      </c>
      <c r="G12" s="15" t="s">
        <v>36</v>
      </c>
      <c r="H12" s="15"/>
    </row>
    <row r="13" ht="33" customHeight="1" spans="1:8">
      <c r="A13" s="11">
        <v>11</v>
      </c>
      <c r="B13" s="15" t="s">
        <v>37</v>
      </c>
      <c r="C13" s="15">
        <v>1077227.23</v>
      </c>
      <c r="D13" s="15">
        <v>1348950.13</v>
      </c>
      <c r="E13" s="15"/>
      <c r="F13" s="15">
        <f t="shared" si="1"/>
        <v>2426177.36</v>
      </c>
      <c r="G13" s="19" t="s">
        <v>36</v>
      </c>
      <c r="H13" s="15"/>
    </row>
    <row r="14" ht="33" customHeight="1" spans="1:8">
      <c r="A14" s="11">
        <v>12</v>
      </c>
      <c r="B14" s="15" t="s">
        <v>38</v>
      </c>
      <c r="C14" s="15">
        <v>524151.4</v>
      </c>
      <c r="D14" s="15">
        <v>532266.71</v>
      </c>
      <c r="E14" s="15"/>
      <c r="F14" s="15">
        <f t="shared" si="1"/>
        <v>1056418.11</v>
      </c>
      <c r="G14" s="19" t="s">
        <v>36</v>
      </c>
      <c r="H14" s="15"/>
    </row>
    <row r="15" ht="33" customHeight="1" spans="1:8">
      <c r="A15" s="11">
        <v>13</v>
      </c>
      <c r="B15" s="15" t="s">
        <v>39</v>
      </c>
      <c r="C15" s="15">
        <v>0</v>
      </c>
      <c r="D15" s="15">
        <v>6568268.45</v>
      </c>
      <c r="E15" s="15"/>
      <c r="F15" s="15">
        <f t="shared" si="1"/>
        <v>6568268.45</v>
      </c>
      <c r="G15" s="15" t="s">
        <v>40</v>
      </c>
      <c r="H15" s="15"/>
    </row>
    <row r="16" ht="33" customHeight="1" spans="1:8">
      <c r="A16" s="11">
        <v>14</v>
      </c>
      <c r="B16" s="15" t="s">
        <v>41</v>
      </c>
      <c r="C16" s="15">
        <v>532988</v>
      </c>
      <c r="D16" s="15">
        <v>9212418.23</v>
      </c>
      <c r="E16" s="15"/>
      <c r="F16" s="15">
        <f t="shared" si="1"/>
        <v>9745406.23</v>
      </c>
      <c r="G16" s="15" t="s">
        <v>42</v>
      </c>
      <c r="H16" s="15"/>
    </row>
    <row r="17" ht="33" customHeight="1" spans="1:8">
      <c r="A17" s="11">
        <v>15</v>
      </c>
      <c r="B17" s="15" t="s">
        <v>43</v>
      </c>
      <c r="C17" s="15">
        <v>5048929.16</v>
      </c>
      <c r="D17" s="15">
        <v>518045.57</v>
      </c>
      <c r="E17" s="15"/>
      <c r="F17" s="15">
        <f t="shared" si="1"/>
        <v>5566974.73</v>
      </c>
      <c r="G17" s="15"/>
      <c r="H17" s="20" t="s">
        <v>44</v>
      </c>
    </row>
    <row r="18" ht="33" customHeight="1" spans="1:8">
      <c r="A18" s="11">
        <v>16</v>
      </c>
      <c r="B18" s="15" t="s">
        <v>45</v>
      </c>
      <c r="C18" s="15">
        <v>0</v>
      </c>
      <c r="D18" s="15">
        <v>6208240.85</v>
      </c>
      <c r="E18" s="15"/>
      <c r="F18" s="15">
        <f t="shared" si="1"/>
        <v>6208240.85</v>
      </c>
      <c r="G18" s="15" t="s">
        <v>46</v>
      </c>
      <c r="H18" s="15"/>
    </row>
    <row r="19" ht="33" customHeight="1" spans="1:8">
      <c r="A19" s="11">
        <v>17</v>
      </c>
      <c r="B19" s="15" t="s">
        <v>47</v>
      </c>
      <c r="C19" s="15">
        <v>0</v>
      </c>
      <c r="D19" s="15">
        <v>2778386.77</v>
      </c>
      <c r="E19" s="15"/>
      <c r="F19" s="15">
        <f t="shared" si="1"/>
        <v>2778386.77</v>
      </c>
      <c r="G19" s="15" t="s">
        <v>48</v>
      </c>
      <c r="H19" s="15"/>
    </row>
    <row r="20" ht="33" customHeight="1" spans="1:8">
      <c r="A20" s="11">
        <v>18</v>
      </c>
      <c r="B20" s="15" t="s">
        <v>49</v>
      </c>
      <c r="C20" s="15">
        <v>0</v>
      </c>
      <c r="D20" s="15">
        <v>1923116.37</v>
      </c>
      <c r="E20" s="15"/>
      <c r="F20" s="15">
        <f t="shared" si="1"/>
        <v>1923116.37</v>
      </c>
      <c r="G20" s="15" t="s">
        <v>50</v>
      </c>
      <c r="H20" s="15"/>
    </row>
    <row r="21" ht="33" customHeight="1" spans="1:8">
      <c r="A21" s="11">
        <v>19</v>
      </c>
      <c r="B21" s="15" t="s">
        <v>51</v>
      </c>
      <c r="C21" s="15">
        <v>0</v>
      </c>
      <c r="D21" s="15">
        <v>4710025.6</v>
      </c>
      <c r="E21" s="15"/>
      <c r="F21" s="15">
        <f t="shared" si="1"/>
        <v>4710025.6</v>
      </c>
      <c r="G21" s="15" t="s">
        <v>52</v>
      </c>
      <c r="H21" s="15"/>
    </row>
    <row r="22" ht="33" customHeight="1" spans="1:8">
      <c r="A22" s="11">
        <v>20</v>
      </c>
      <c r="B22" s="15" t="s">
        <v>53</v>
      </c>
      <c r="C22" s="15">
        <v>7241472.82</v>
      </c>
      <c r="D22" s="15">
        <v>9830404.55</v>
      </c>
      <c r="E22" s="15"/>
      <c r="F22" s="15">
        <f t="shared" si="1"/>
        <v>17071877.37</v>
      </c>
      <c r="G22" s="15" t="s">
        <v>54</v>
      </c>
      <c r="H22" s="15"/>
    </row>
    <row r="23" ht="33" customHeight="1" spans="1:8">
      <c r="A23" s="11">
        <v>21</v>
      </c>
      <c r="B23" s="15" t="s">
        <v>55</v>
      </c>
      <c r="C23" s="15">
        <v>309635.6</v>
      </c>
      <c r="D23" s="15">
        <v>232612.49</v>
      </c>
      <c r="E23" s="15"/>
      <c r="F23" s="15">
        <f t="shared" si="1"/>
        <v>542248.09</v>
      </c>
      <c r="G23" s="15" t="s">
        <v>56</v>
      </c>
      <c r="H23" s="15"/>
    </row>
    <row r="24" ht="33" customHeight="1" spans="1:8">
      <c r="A24" s="11">
        <v>22</v>
      </c>
      <c r="B24" s="15" t="s">
        <v>57</v>
      </c>
      <c r="C24" s="15">
        <v>29457269.61</v>
      </c>
      <c r="D24" s="15">
        <v>19919350.76</v>
      </c>
      <c r="E24" s="15"/>
      <c r="F24" s="15">
        <f t="shared" si="1"/>
        <v>49376620.37</v>
      </c>
      <c r="G24" s="15" t="s">
        <v>58</v>
      </c>
      <c r="H24" s="15" t="s">
        <v>59</v>
      </c>
    </row>
    <row r="25" ht="33" customHeight="1" spans="1:8">
      <c r="A25" s="11">
        <v>23</v>
      </c>
      <c r="B25" s="15" t="s">
        <v>60</v>
      </c>
      <c r="C25" s="15">
        <v>150000000</v>
      </c>
      <c r="D25" s="15">
        <v>207687718</v>
      </c>
      <c r="E25" s="15"/>
      <c r="F25" s="15">
        <f t="shared" si="1"/>
        <v>357687718</v>
      </c>
      <c r="G25" s="15" t="s">
        <v>61</v>
      </c>
      <c r="H25" s="15" t="s">
        <v>62</v>
      </c>
    </row>
    <row r="26" ht="34" customHeight="1" spans="1:8">
      <c r="A26" s="11">
        <v>24</v>
      </c>
      <c r="B26" s="15" t="s">
        <v>63</v>
      </c>
      <c r="C26" s="15">
        <v>192944551</v>
      </c>
      <c r="D26" s="15">
        <v>41064250</v>
      </c>
      <c r="E26" s="15">
        <v>41786429.16</v>
      </c>
      <c r="F26" s="15">
        <f>C26+D26+E26</f>
        <v>275795230.16</v>
      </c>
      <c r="G26" s="15" t="s">
        <v>64</v>
      </c>
      <c r="H26" s="15" t="s">
        <v>65</v>
      </c>
    </row>
    <row r="27" ht="34" customHeight="1" spans="1:8">
      <c r="A27" s="11">
        <v>25</v>
      </c>
      <c r="B27" s="15" t="s">
        <v>66</v>
      </c>
      <c r="C27" s="15">
        <v>214770000</v>
      </c>
      <c r="D27" s="15">
        <v>43114137.5</v>
      </c>
      <c r="E27" s="15">
        <v>41786429.16</v>
      </c>
      <c r="F27" s="15">
        <f>C27+D27+E27</f>
        <v>299670566.66</v>
      </c>
      <c r="G27" s="15" t="s">
        <v>64</v>
      </c>
      <c r="H27" s="15" t="s">
        <v>67</v>
      </c>
    </row>
    <row r="28" ht="34" customHeight="1" spans="1:8">
      <c r="A28" s="21" t="s">
        <v>68</v>
      </c>
      <c r="B28" s="22"/>
      <c r="C28" s="23">
        <f>SUM(C3:C27)</f>
        <v>861781420.213692</v>
      </c>
      <c r="D28" s="23">
        <f>SUM(D3:D27)</f>
        <v>511733421.147073</v>
      </c>
      <c r="E28" s="23">
        <f>SUM(E3:E27)</f>
        <v>83572858.32</v>
      </c>
      <c r="F28" s="23">
        <f>SUM(F3:F27)</f>
        <v>1457087699.68076</v>
      </c>
      <c r="G28" s="23"/>
      <c r="H28" s="24"/>
    </row>
    <row r="29" ht="25" customHeight="1"/>
    <row r="30" ht="25" customHeight="1"/>
    <row r="31" ht="25" customHeight="1"/>
    <row r="32" ht="25" customHeight="1"/>
    <row r="33" ht="25" customHeight="1"/>
  </sheetData>
  <protectedRanges>
    <protectedRange sqref="F4" name="区域1_2_1"/>
  </protectedRanges>
  <autoFilter ref="A2:H28">
    <extLst/>
  </autoFilter>
  <mergeCells count="2">
    <mergeCell ref="A1:H1"/>
    <mergeCell ref="A28:B28"/>
  </mergeCells>
  <printOptions horizontalCentered="1"/>
  <pageMargins left="0" right="0" top="0.0152777777777778" bottom="0.0152777777777778" header="0.10625" footer="0.10625"/>
  <pageSetup paperSize="9" scale="93"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arrUserId title="区域1_2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25户组包债权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taoweitw</dc:creator>
  <cp:lastModifiedBy>曹亚雄</cp:lastModifiedBy>
  <dcterms:created xsi:type="dcterms:W3CDTF">2025-03-17T03:10:00Z</dcterms:created>
  <dcterms:modified xsi:type="dcterms:W3CDTF">2025-04-17T04:01:56Z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2052-11.8.0.16981</vt:lpwstr>
  </property>
  <property fmtid="{D5CDD505-2E9C-101B-9397-08002B2CF9AE}" pid="3" name="ICV">
    <vt:lpwstr>F6E59F30143B49AEAF09F90864C9306C_13</vt:lpwstr>
  </property>
</Properties>
</file>